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910" windowHeight="4785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<sst xmlns="http://schemas.openxmlformats.org/spreadsheetml/2006/main" count="58" uniqueCount="23">
  <si>
    <t>Partito 1</t>
  </si>
  <si>
    <t>Partito 2</t>
  </si>
  <si>
    <t>Partito 3</t>
  </si>
  <si>
    <t>Partito 4</t>
  </si>
  <si>
    <t>Partito 5</t>
  </si>
  <si>
    <t>Partito 6</t>
  </si>
  <si>
    <t>Partito 7</t>
  </si>
  <si>
    <t>Partito 8</t>
  </si>
  <si>
    <t>Partito 9</t>
  </si>
  <si>
    <t>Partito 10</t>
  </si>
  <si>
    <t>Voti validi</t>
  </si>
  <si>
    <t>%</t>
  </si>
  <si>
    <t>Seggi</t>
  </si>
  <si>
    <t>Gruppo?</t>
  </si>
  <si>
    <t>Anno 2000</t>
  </si>
  <si>
    <t>Anno 2004</t>
  </si>
  <si>
    <t>Max</t>
  </si>
  <si>
    <t>Min</t>
  </si>
  <si>
    <t>Quanti con più di 200 voti?</t>
  </si>
  <si>
    <t>Quanti partiti concorrevano?</t>
  </si>
  <si>
    <t>Anno 1996</t>
  </si>
  <si>
    <t>Un seggio ogni 20 voti</t>
  </si>
  <si>
    <t>Il gruppo parlamentare si forma se si hanno più di 10 seggi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</si>
</sst>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9" fontId="0" fillId="2" borderId="0" xfId="17" applyFill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Risultati elettorali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svolto!$B$3</c:f>
              <c:strCache>
                <c:ptCount val="1"/>
                <c:pt idx="0">
                  <c:v>Anno 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svolto!$B$5:$B$14</c:f>
              <c:numCache/>
            </c:numRef>
          </c:val>
        </c:ser>
        <c:ser>
          <c:idx val="1"/>
          <c:order val="1"/>
          <c:tx>
            <c:strRef>
              <c:f>svolto!$F$3</c:f>
              <c:strCache>
                <c:ptCount val="1"/>
                <c:pt idx="0">
                  <c:v>Anno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svolto!$F$5:$F$14</c:f>
              <c:numCache/>
            </c:numRef>
          </c:val>
        </c:ser>
        <c:ser>
          <c:idx val="2"/>
          <c:order val="2"/>
          <c:tx>
            <c:strRef>
              <c:f>svolto!$J$3</c:f>
              <c:strCache>
                <c:ptCount val="1"/>
                <c:pt idx="0">
                  <c:v>Anno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svolto!$J$5:$J$14</c:f>
              <c:numCache/>
            </c:numRef>
          </c:val>
        </c:ser>
        <c:axId val="24763310"/>
        <c:axId val="21543199"/>
      </c:barChart>
      <c:catAx>
        <c:axId val="24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43199"/>
        <c:crosses val="autoZero"/>
        <c:auto val="1"/>
        <c:lblOffset val="100"/>
        <c:noMultiLvlLbl val="0"/>
      </c:catAx>
      <c:valAx>
        <c:axId val="2154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svolto!$J$3</c:f>
              <c:strCache>
                <c:ptCount val="1"/>
                <c:pt idx="0">
                  <c:v>Anno 2004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svolto!$J$5:$J$14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76200</xdr:rowOff>
    </xdr:from>
    <xdr:to>
      <xdr:col>6</xdr:col>
      <xdr:colOff>352425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8100" y="3314700"/>
        <a:ext cx="5172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76200</xdr:rowOff>
    </xdr:from>
    <xdr:to>
      <xdr:col>12</xdr:col>
      <xdr:colOff>361950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5238750" y="3314700"/>
        <a:ext cx="3638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" customWidth="1"/>
  </cols>
  <sheetData>
    <row r="1" spans="4:12" ht="12.75">
      <c r="D1" s="7" t="s">
        <v>21</v>
      </c>
      <c r="E1" s="7"/>
      <c r="F1" s="7"/>
      <c r="G1" s="7"/>
      <c r="H1" s="7"/>
      <c r="I1" s="7"/>
      <c r="J1" s="7"/>
      <c r="K1" s="7"/>
      <c r="L1" s="7"/>
    </row>
    <row r="2" spans="4:13" ht="12.75">
      <c r="D2" s="7"/>
      <c r="E2" s="6" t="s">
        <v>22</v>
      </c>
      <c r="F2" s="6"/>
      <c r="G2" s="6"/>
      <c r="H2" s="6"/>
      <c r="I2" s="6"/>
      <c r="J2" s="6"/>
      <c r="K2" s="6"/>
      <c r="L2" s="6"/>
      <c r="M2" s="6"/>
    </row>
    <row r="3" spans="2:13" ht="12.75">
      <c r="B3" s="5" t="s">
        <v>20</v>
      </c>
      <c r="C3" s="5"/>
      <c r="D3" s="9"/>
      <c r="E3" s="10"/>
      <c r="F3" s="5" t="s">
        <v>14</v>
      </c>
      <c r="G3" s="5"/>
      <c r="H3" s="9"/>
      <c r="I3" s="10"/>
      <c r="J3" s="5" t="s">
        <v>15</v>
      </c>
      <c r="L3" s="7"/>
      <c r="M3" s="6"/>
    </row>
    <row r="4" spans="3:13" ht="12.75">
      <c r="C4" s="5" t="s">
        <v>11</v>
      </c>
      <c r="D4" s="9" t="s">
        <v>12</v>
      </c>
      <c r="E4" s="10" t="s">
        <v>13</v>
      </c>
      <c r="F4" s="5"/>
      <c r="G4" s="5" t="s">
        <v>11</v>
      </c>
      <c r="H4" s="9" t="s">
        <v>12</v>
      </c>
      <c r="I4" s="10" t="s">
        <v>13</v>
      </c>
      <c r="J4" s="5"/>
      <c r="K4" s="5" t="s">
        <v>11</v>
      </c>
      <c r="L4" s="9" t="s">
        <v>12</v>
      </c>
      <c r="M4" s="10" t="s">
        <v>13</v>
      </c>
    </row>
    <row r="5" spans="1:13" ht="12.75">
      <c r="A5" s="1" t="s">
        <v>0</v>
      </c>
      <c r="B5">
        <v>123</v>
      </c>
      <c r="C5" s="3">
        <f>B5/B$15</f>
        <v>0.08413132694938441</v>
      </c>
      <c r="D5" s="8">
        <f>B5/20</f>
        <v>6.15</v>
      </c>
      <c r="E5" s="6" t="str">
        <f>IF(D5&gt;10,"GRUPPO","-")</f>
        <v>-</v>
      </c>
      <c r="F5">
        <v>88</v>
      </c>
      <c r="G5" s="3">
        <f>F5/F$15</f>
        <v>0.058666666666666666</v>
      </c>
      <c r="H5" s="8">
        <f>F5/20</f>
        <v>4.4</v>
      </c>
      <c r="I5" s="6" t="str">
        <f>IF(H5&gt;10,"GRUPPO","-")</f>
        <v>-</v>
      </c>
      <c r="J5">
        <v>60</v>
      </c>
      <c r="K5" s="3">
        <f>J5/J$15</f>
        <v>0.03944773175542406</v>
      </c>
      <c r="L5" s="8">
        <f>J5/20</f>
        <v>3</v>
      </c>
      <c r="M5" s="6" t="str">
        <f>IF(L5&gt;10,"GRUPPO","-")</f>
        <v>-</v>
      </c>
    </row>
    <row r="6" spans="1:13" ht="12.75">
      <c r="A6" s="1" t="s">
        <v>1</v>
      </c>
      <c r="B6">
        <v>228</v>
      </c>
      <c r="C6" s="3">
        <f aca="true" t="shared" si="0" ref="C6:C14">B6/B$15</f>
        <v>0.15595075239398085</v>
      </c>
      <c r="D6" s="8">
        <f aca="true" t="shared" si="1" ref="D6:D14">B6/20</f>
        <v>11.4</v>
      </c>
      <c r="E6" s="6" t="str">
        <f aca="true" t="shared" si="2" ref="E6:E14">IF(D6&gt;10,"GRUPPO","-")</f>
        <v>GRUPPO</v>
      </c>
      <c r="F6">
        <v>284</v>
      </c>
      <c r="G6" s="3">
        <f aca="true" t="shared" si="3" ref="G6:G14">F6/F$15</f>
        <v>0.18933333333333333</v>
      </c>
      <c r="H6" s="8">
        <f aca="true" t="shared" si="4" ref="H6:H14">F6/20</f>
        <v>14.2</v>
      </c>
      <c r="I6" s="6" t="str">
        <f aca="true" t="shared" si="5" ref="I6:I14">IF(H6&gt;10,"GRUPPO","-")</f>
        <v>GRUPPO</v>
      </c>
      <c r="J6">
        <v>302</v>
      </c>
      <c r="K6" s="3">
        <f aca="true" t="shared" si="6" ref="K6:K14">J6/J$15</f>
        <v>0.1985535831689678</v>
      </c>
      <c r="L6" s="8">
        <f aca="true" t="shared" si="7" ref="L6:L14">J6/20</f>
        <v>15.1</v>
      </c>
      <c r="M6" s="6" t="str">
        <f aca="true" t="shared" si="8" ref="M6:M14">IF(L6&gt;10,"GRUPPO","-")</f>
        <v>GRUPPO</v>
      </c>
    </row>
    <row r="7" spans="1:13" ht="12.75">
      <c r="A7" s="1" t="s">
        <v>2</v>
      </c>
      <c r="B7">
        <v>2</v>
      </c>
      <c r="C7" s="3">
        <f t="shared" si="0"/>
        <v>0.0013679890560875513</v>
      </c>
      <c r="D7" s="8">
        <f t="shared" si="1"/>
        <v>0.1</v>
      </c>
      <c r="E7" s="6" t="str">
        <f t="shared" si="2"/>
        <v>-</v>
      </c>
      <c r="F7">
        <v>4</v>
      </c>
      <c r="G7" s="3">
        <f t="shared" si="3"/>
        <v>0.0026666666666666666</v>
      </c>
      <c r="H7" s="8">
        <f t="shared" si="4"/>
        <v>0.2</v>
      </c>
      <c r="I7" s="6" t="str">
        <f t="shared" si="5"/>
        <v>-</v>
      </c>
      <c r="J7">
        <v>8</v>
      </c>
      <c r="K7" s="3">
        <f t="shared" si="6"/>
        <v>0.005259697567389875</v>
      </c>
      <c r="L7" s="8">
        <f t="shared" si="7"/>
        <v>0.4</v>
      </c>
      <c r="M7" s="6" t="str">
        <f t="shared" si="8"/>
        <v>-</v>
      </c>
    </row>
    <row r="8" spans="1:13" ht="12.75">
      <c r="A8" s="1" t="s">
        <v>3</v>
      </c>
      <c r="B8">
        <v>321</v>
      </c>
      <c r="C8" s="3">
        <f t="shared" si="0"/>
        <v>0.21956224350205197</v>
      </c>
      <c r="D8" s="8">
        <f t="shared" si="1"/>
        <v>16.05</v>
      </c>
      <c r="E8" s="6" t="str">
        <f t="shared" si="2"/>
        <v>GRUPPO</v>
      </c>
      <c r="F8">
        <v>306</v>
      </c>
      <c r="G8" s="3">
        <f t="shared" si="3"/>
        <v>0.204</v>
      </c>
      <c r="H8" s="8">
        <f t="shared" si="4"/>
        <v>15.3</v>
      </c>
      <c r="I8" s="6" t="str">
        <f t="shared" si="5"/>
        <v>GRUPPO</v>
      </c>
      <c r="J8">
        <v>301</v>
      </c>
      <c r="K8" s="3">
        <f t="shared" si="6"/>
        <v>0.19789612097304404</v>
      </c>
      <c r="L8" s="8">
        <f t="shared" si="7"/>
        <v>15.05</v>
      </c>
      <c r="M8" s="6" t="str">
        <f t="shared" si="8"/>
        <v>GRUPPO</v>
      </c>
    </row>
    <row r="9" spans="1:13" ht="12.75">
      <c r="A9" s="1" t="s">
        <v>4</v>
      </c>
      <c r="B9">
        <v>43</v>
      </c>
      <c r="C9" s="3">
        <f t="shared" si="0"/>
        <v>0.029411764705882353</v>
      </c>
      <c r="D9" s="8">
        <f t="shared" si="1"/>
        <v>2.15</v>
      </c>
      <c r="E9" s="6" t="str">
        <f t="shared" si="2"/>
        <v>-</v>
      </c>
      <c r="F9">
        <v>42</v>
      </c>
      <c r="G9" s="3">
        <f t="shared" si="3"/>
        <v>0.028</v>
      </c>
      <c r="H9" s="8">
        <f t="shared" si="4"/>
        <v>2.1</v>
      </c>
      <c r="I9" s="6" t="str">
        <f t="shared" si="5"/>
        <v>-</v>
      </c>
      <c r="J9">
        <v>28</v>
      </c>
      <c r="K9" s="3">
        <f t="shared" si="6"/>
        <v>0.018408941485864562</v>
      </c>
      <c r="L9" s="8">
        <f t="shared" si="7"/>
        <v>1.4</v>
      </c>
      <c r="M9" s="6" t="str">
        <f t="shared" si="8"/>
        <v>-</v>
      </c>
    </row>
    <row r="10" spans="1:13" ht="12.75">
      <c r="A10" s="1" t="s">
        <v>5</v>
      </c>
      <c r="B10">
        <v>61</v>
      </c>
      <c r="C10" s="3">
        <f t="shared" si="0"/>
        <v>0.041723666210670314</v>
      </c>
      <c r="D10" s="8">
        <f t="shared" si="1"/>
        <v>3.05</v>
      </c>
      <c r="E10" s="6" t="str">
        <f t="shared" si="2"/>
        <v>-</v>
      </c>
      <c r="F10">
        <v>48</v>
      </c>
      <c r="G10" s="3">
        <f t="shared" si="3"/>
        <v>0.032</v>
      </c>
      <c r="H10" s="8">
        <f t="shared" si="4"/>
        <v>2.4</v>
      </c>
      <c r="I10" s="6" t="str">
        <f t="shared" si="5"/>
        <v>-</v>
      </c>
      <c r="J10">
        <v>52</v>
      </c>
      <c r="K10" s="3">
        <f t="shared" si="6"/>
        <v>0.03418803418803419</v>
      </c>
      <c r="L10" s="8">
        <f t="shared" si="7"/>
        <v>2.6</v>
      </c>
      <c r="M10" s="6" t="str">
        <f t="shared" si="8"/>
        <v>-</v>
      </c>
    </row>
    <row r="11" spans="1:13" ht="12.75">
      <c r="A11" s="1" t="s">
        <v>6</v>
      </c>
      <c r="B11">
        <v>127</v>
      </c>
      <c r="C11" s="3">
        <f t="shared" si="0"/>
        <v>0.08686730506155951</v>
      </c>
      <c r="D11" s="8">
        <f t="shared" si="1"/>
        <v>6.35</v>
      </c>
      <c r="E11" s="6" t="str">
        <f t="shared" si="2"/>
        <v>-</v>
      </c>
      <c r="F11">
        <v>202</v>
      </c>
      <c r="G11" s="3">
        <f t="shared" si="3"/>
        <v>0.13466666666666666</v>
      </c>
      <c r="H11" s="8">
        <f t="shared" si="4"/>
        <v>10.1</v>
      </c>
      <c r="I11" s="6" t="str">
        <f t="shared" si="5"/>
        <v>GRUPPO</v>
      </c>
      <c r="J11">
        <v>202</v>
      </c>
      <c r="K11" s="3">
        <f t="shared" si="6"/>
        <v>0.13280736357659434</v>
      </c>
      <c r="L11" s="8">
        <f t="shared" si="7"/>
        <v>10.1</v>
      </c>
      <c r="M11" s="6" t="str">
        <f t="shared" si="8"/>
        <v>GRUPPO</v>
      </c>
    </row>
    <row r="12" spans="1:13" ht="12.75">
      <c r="A12" s="1" t="s">
        <v>7</v>
      </c>
      <c r="B12">
        <v>241</v>
      </c>
      <c r="C12" s="3">
        <f t="shared" si="0"/>
        <v>0.16484268125854992</v>
      </c>
      <c r="D12" s="8">
        <f t="shared" si="1"/>
        <v>12.05</v>
      </c>
      <c r="E12" s="6" t="str">
        <f t="shared" si="2"/>
        <v>GRUPPO</v>
      </c>
      <c r="F12">
        <v>205</v>
      </c>
      <c r="G12" s="3">
        <f t="shared" si="3"/>
        <v>0.13666666666666666</v>
      </c>
      <c r="H12" s="8">
        <f t="shared" si="4"/>
        <v>10.25</v>
      </c>
      <c r="I12" s="6" t="str">
        <f t="shared" si="5"/>
        <v>GRUPPO</v>
      </c>
      <c r="J12">
        <v>222</v>
      </c>
      <c r="K12" s="3">
        <f t="shared" si="6"/>
        <v>0.14595660749506903</v>
      </c>
      <c r="L12" s="8">
        <f t="shared" si="7"/>
        <v>11.1</v>
      </c>
      <c r="M12" s="6" t="str">
        <f t="shared" si="8"/>
        <v>GRUPPO</v>
      </c>
    </row>
    <row r="13" spans="1:13" ht="12.75">
      <c r="A13" s="1" t="s">
        <v>8</v>
      </c>
      <c r="B13">
        <v>308</v>
      </c>
      <c r="C13" s="3">
        <f t="shared" si="0"/>
        <v>0.2106703146374829</v>
      </c>
      <c r="D13" s="8">
        <f t="shared" si="1"/>
        <v>15.4</v>
      </c>
      <c r="E13" s="6" t="str">
        <f t="shared" si="2"/>
        <v>GRUPPO</v>
      </c>
      <c r="F13">
        <v>300</v>
      </c>
      <c r="G13" s="3">
        <f t="shared" si="3"/>
        <v>0.2</v>
      </c>
      <c r="H13" s="8">
        <f t="shared" si="4"/>
        <v>15</v>
      </c>
      <c r="I13" s="6" t="str">
        <f t="shared" si="5"/>
        <v>GRUPPO</v>
      </c>
      <c r="J13">
        <v>306</v>
      </c>
      <c r="K13" s="3">
        <f t="shared" si="6"/>
        <v>0.20118343195266272</v>
      </c>
      <c r="L13" s="8">
        <f t="shared" si="7"/>
        <v>15.3</v>
      </c>
      <c r="M13" s="6" t="str">
        <f t="shared" si="8"/>
        <v>GRUPPO</v>
      </c>
    </row>
    <row r="14" spans="1:13" ht="12.75">
      <c r="A14" s="1" t="s">
        <v>9</v>
      </c>
      <c r="B14">
        <v>8</v>
      </c>
      <c r="C14" s="3">
        <f t="shared" si="0"/>
        <v>0.005471956224350205</v>
      </c>
      <c r="D14" s="8">
        <f t="shared" si="1"/>
        <v>0.4</v>
      </c>
      <c r="E14" s="6" t="str">
        <f t="shared" si="2"/>
        <v>-</v>
      </c>
      <c r="F14">
        <v>21</v>
      </c>
      <c r="G14" s="3">
        <f t="shared" si="3"/>
        <v>0.014</v>
      </c>
      <c r="H14" s="8">
        <f t="shared" si="4"/>
        <v>1.05</v>
      </c>
      <c r="I14" s="6" t="str">
        <f t="shared" si="5"/>
        <v>-</v>
      </c>
      <c r="J14">
        <v>40</v>
      </c>
      <c r="K14" s="3">
        <f t="shared" si="6"/>
        <v>0.026298487836949377</v>
      </c>
      <c r="L14" s="8">
        <f t="shared" si="7"/>
        <v>2</v>
      </c>
      <c r="M14" s="6" t="str">
        <f t="shared" si="8"/>
        <v>-</v>
      </c>
    </row>
    <row r="15" spans="1:11" ht="12.75">
      <c r="A15" s="2" t="s">
        <v>10</v>
      </c>
      <c r="B15" s="4">
        <f>SUM(B5:B14)</f>
        <v>1462</v>
      </c>
      <c r="C15" s="11">
        <f>SUM(C5:C14)</f>
        <v>1</v>
      </c>
      <c r="F15" s="4">
        <f>SUM(F5:F14)</f>
        <v>1500</v>
      </c>
      <c r="G15" s="11">
        <f>SUM(G5:G14)</f>
        <v>1</v>
      </c>
      <c r="J15" s="4">
        <f>SUM(J5:J14)</f>
        <v>1521</v>
      </c>
      <c r="K15" s="11">
        <f>SUM(K5:K14)</f>
        <v>0.9999999999999999</v>
      </c>
    </row>
    <row r="16" ht="12.75">
      <c r="A16" s="2"/>
    </row>
    <row r="17" spans="1:10" ht="12.75">
      <c r="A17" s="2" t="s">
        <v>16</v>
      </c>
      <c r="B17" s="4">
        <f>MAX(B5:B14)</f>
        <v>321</v>
      </c>
      <c r="F17" s="4">
        <f>MAX(F5:F14)</f>
        <v>306</v>
      </c>
      <c r="J17" s="4">
        <f>MAX(J5:J14)</f>
        <v>306</v>
      </c>
    </row>
    <row r="18" spans="1:10" ht="12.75">
      <c r="A18" s="2" t="s">
        <v>17</v>
      </c>
      <c r="B18" s="4">
        <f>MIN(B5:B14)</f>
        <v>2</v>
      </c>
      <c r="F18" s="4">
        <f>MIN(F5:F14)</f>
        <v>4</v>
      </c>
      <c r="J18" s="4">
        <f>MIN(J5:J14)</f>
        <v>8</v>
      </c>
    </row>
    <row r="19" spans="1:10" ht="12.75">
      <c r="A19" s="2" t="s">
        <v>18</v>
      </c>
      <c r="B19" s="4">
        <f>COUNTIF(B5:B14,"&gt;200")</f>
        <v>4</v>
      </c>
      <c r="F19" s="4">
        <f>COUNTIF(F5:F14,"&gt;200")</f>
        <v>5</v>
      </c>
      <c r="J19" s="4">
        <f>COUNTIF(J5:J14,"&gt;200")</f>
        <v>5</v>
      </c>
    </row>
    <row r="20" spans="1:2" ht="12.75">
      <c r="A20" s="2" t="s">
        <v>19</v>
      </c>
      <c r="B20" s="4">
        <f>COUNTA(A5:A14)</f>
        <v>10</v>
      </c>
    </row>
  </sheetData>
  <printOptions/>
  <pageMargins left="0.17" right="0.23" top="0.62" bottom="0.71" header="0.36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G26" sqref="G26"/>
    </sheetView>
  </sheetViews>
  <sheetFormatPr defaultColWidth="9.140625" defaultRowHeight="12.75"/>
  <cols>
    <col min="1" max="1" width="27.140625" style="1" customWidth="1"/>
  </cols>
  <sheetData>
    <row r="1" spans="4:12" ht="12.75">
      <c r="D1" s="7" t="s">
        <v>21</v>
      </c>
      <c r="E1" s="7"/>
      <c r="F1" s="7"/>
      <c r="G1" s="7"/>
      <c r="H1" s="7"/>
      <c r="I1" s="7"/>
      <c r="J1" s="7"/>
      <c r="K1" s="7"/>
      <c r="L1" s="7"/>
    </row>
    <row r="2" spans="4:13" ht="12.75">
      <c r="D2" s="7"/>
      <c r="E2" s="6" t="s">
        <v>22</v>
      </c>
      <c r="F2" s="6"/>
      <c r="G2" s="6"/>
      <c r="H2" s="6"/>
      <c r="I2" s="6"/>
      <c r="J2" s="6"/>
      <c r="K2" s="6"/>
      <c r="L2" s="6"/>
      <c r="M2" s="6"/>
    </row>
    <row r="3" spans="2:13" ht="12.75">
      <c r="B3" s="5" t="s">
        <v>20</v>
      </c>
      <c r="C3" s="5"/>
      <c r="D3" s="9"/>
      <c r="E3" s="10"/>
      <c r="F3" s="5" t="s">
        <v>14</v>
      </c>
      <c r="G3" s="5"/>
      <c r="H3" s="9"/>
      <c r="I3" s="10"/>
      <c r="J3" s="5" t="s">
        <v>15</v>
      </c>
      <c r="L3" s="7"/>
      <c r="M3" s="6"/>
    </row>
    <row r="4" spans="3:13" ht="12.75">
      <c r="C4" s="5" t="s">
        <v>11</v>
      </c>
      <c r="D4" s="9" t="s">
        <v>12</v>
      </c>
      <c r="E4" s="10" t="s">
        <v>13</v>
      </c>
      <c r="F4" s="5"/>
      <c r="G4" s="5" t="s">
        <v>11</v>
      </c>
      <c r="H4" s="9" t="s">
        <v>12</v>
      </c>
      <c r="I4" s="10" t="s">
        <v>13</v>
      </c>
      <c r="J4" s="5"/>
      <c r="K4" s="5" t="s">
        <v>11</v>
      </c>
      <c r="L4" s="9" t="s">
        <v>12</v>
      </c>
      <c r="M4" s="10" t="s">
        <v>13</v>
      </c>
    </row>
    <row r="5" spans="1:13" ht="12.75">
      <c r="A5" s="1" t="s">
        <v>0</v>
      </c>
      <c r="B5" s="12">
        <v>123</v>
      </c>
      <c r="C5" s="16"/>
      <c r="D5" s="14"/>
      <c r="E5" s="15"/>
      <c r="F5" s="12">
        <v>88</v>
      </c>
      <c r="G5" s="16"/>
      <c r="H5" s="14"/>
      <c r="I5" s="15"/>
      <c r="J5" s="12">
        <v>60</v>
      </c>
      <c r="K5" s="16"/>
      <c r="L5" s="14"/>
      <c r="M5" s="15"/>
    </row>
    <row r="6" spans="1:13" ht="12.75">
      <c r="A6" s="1" t="s">
        <v>1</v>
      </c>
      <c r="B6" s="12">
        <v>228</v>
      </c>
      <c r="C6" s="16"/>
      <c r="D6" s="14"/>
      <c r="E6" s="15"/>
      <c r="F6" s="12">
        <v>284</v>
      </c>
      <c r="G6" s="16"/>
      <c r="H6" s="14"/>
      <c r="I6" s="15"/>
      <c r="J6" s="12">
        <v>302</v>
      </c>
      <c r="K6" s="16"/>
      <c r="L6" s="14"/>
      <c r="M6" s="15"/>
    </row>
    <row r="7" spans="1:13" ht="12.75">
      <c r="A7" s="1" t="s">
        <v>2</v>
      </c>
      <c r="B7" s="12">
        <v>2</v>
      </c>
      <c r="C7" s="16"/>
      <c r="D7" s="14"/>
      <c r="E7" s="15"/>
      <c r="F7" s="12">
        <v>4</v>
      </c>
      <c r="G7" s="16"/>
      <c r="H7" s="14"/>
      <c r="I7" s="15"/>
      <c r="J7" s="12">
        <v>8</v>
      </c>
      <c r="K7" s="16"/>
      <c r="L7" s="14"/>
      <c r="M7" s="15"/>
    </row>
    <row r="8" spans="1:13" ht="12.75">
      <c r="A8" s="1" t="s">
        <v>3</v>
      </c>
      <c r="B8" s="12">
        <v>321</v>
      </c>
      <c r="C8" s="16"/>
      <c r="D8" s="14"/>
      <c r="E8" s="15"/>
      <c r="F8" s="12">
        <v>306</v>
      </c>
      <c r="G8" s="16"/>
      <c r="H8" s="14"/>
      <c r="I8" s="15"/>
      <c r="J8" s="12">
        <v>301</v>
      </c>
      <c r="K8" s="16"/>
      <c r="L8" s="14"/>
      <c r="M8" s="15"/>
    </row>
    <row r="9" spans="1:13" ht="12.75">
      <c r="A9" s="1" t="s">
        <v>4</v>
      </c>
      <c r="B9" s="12">
        <v>43</v>
      </c>
      <c r="C9" s="16"/>
      <c r="D9" s="14"/>
      <c r="E9" s="15"/>
      <c r="F9" s="12">
        <v>42</v>
      </c>
      <c r="G9" s="16"/>
      <c r="H9" s="14"/>
      <c r="I9" s="15"/>
      <c r="J9" s="12">
        <v>28</v>
      </c>
      <c r="K9" s="16"/>
      <c r="L9" s="14"/>
      <c r="M9" s="15"/>
    </row>
    <row r="10" spans="1:13" ht="12.75">
      <c r="A10" s="1" t="s">
        <v>5</v>
      </c>
      <c r="B10" s="12">
        <v>61</v>
      </c>
      <c r="C10" s="16"/>
      <c r="D10" s="14"/>
      <c r="E10" s="15"/>
      <c r="F10" s="12">
        <v>48</v>
      </c>
      <c r="G10" s="16"/>
      <c r="H10" s="14"/>
      <c r="I10" s="15"/>
      <c r="J10" s="12">
        <v>52</v>
      </c>
      <c r="K10" s="16"/>
      <c r="L10" s="14"/>
      <c r="M10" s="15"/>
    </row>
    <row r="11" spans="1:13" ht="12.75">
      <c r="A11" s="1" t="s">
        <v>6</v>
      </c>
      <c r="B11" s="12">
        <v>127</v>
      </c>
      <c r="C11" s="16"/>
      <c r="D11" s="14"/>
      <c r="E11" s="15"/>
      <c r="F11" s="12">
        <v>202</v>
      </c>
      <c r="G11" s="16"/>
      <c r="H11" s="14"/>
      <c r="I11" s="15"/>
      <c r="J11" s="12">
        <v>202</v>
      </c>
      <c r="K11" s="16"/>
      <c r="L11" s="14"/>
      <c r="M11" s="15"/>
    </row>
    <row r="12" spans="1:13" ht="12.75">
      <c r="A12" s="1" t="s">
        <v>7</v>
      </c>
      <c r="B12" s="12">
        <v>241</v>
      </c>
      <c r="C12" s="16"/>
      <c r="D12" s="14"/>
      <c r="E12" s="15"/>
      <c r="F12" s="12">
        <v>205</v>
      </c>
      <c r="G12" s="16"/>
      <c r="H12" s="14"/>
      <c r="I12" s="15"/>
      <c r="J12" s="12">
        <v>222</v>
      </c>
      <c r="K12" s="16"/>
      <c r="L12" s="14"/>
      <c r="M12" s="15"/>
    </row>
    <row r="13" spans="1:13" ht="12.75">
      <c r="A13" s="1" t="s">
        <v>8</v>
      </c>
      <c r="B13" s="12">
        <v>308</v>
      </c>
      <c r="C13" s="16"/>
      <c r="D13" s="14"/>
      <c r="E13" s="15"/>
      <c r="F13" s="12">
        <v>300</v>
      </c>
      <c r="G13" s="16"/>
      <c r="H13" s="14"/>
      <c r="I13" s="15"/>
      <c r="J13" s="12">
        <v>306</v>
      </c>
      <c r="K13" s="16"/>
      <c r="L13" s="14"/>
      <c r="M13" s="15"/>
    </row>
    <row r="14" spans="1:13" ht="12.75">
      <c r="A14" s="1" t="s">
        <v>9</v>
      </c>
      <c r="B14" s="12">
        <v>8</v>
      </c>
      <c r="C14" s="16"/>
      <c r="D14" s="14"/>
      <c r="E14" s="15"/>
      <c r="F14" s="12">
        <v>21</v>
      </c>
      <c r="G14" s="16"/>
      <c r="H14" s="14"/>
      <c r="I14" s="15"/>
      <c r="J14" s="12">
        <v>40</v>
      </c>
      <c r="K14" s="16"/>
      <c r="L14" s="14"/>
      <c r="M14" s="15"/>
    </row>
    <row r="15" spans="1:13" ht="12.75">
      <c r="A15" s="2" t="s">
        <v>10</v>
      </c>
      <c r="B15" s="13"/>
      <c r="C15" s="16"/>
      <c r="E15" s="15"/>
      <c r="F15" s="13"/>
      <c r="G15" s="16"/>
      <c r="I15" s="15"/>
      <c r="J15" s="13"/>
      <c r="K15" s="16"/>
      <c r="M15" s="15"/>
    </row>
    <row r="16" spans="1:13" ht="12.7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2" t="s">
        <v>16</v>
      </c>
      <c r="B17" s="13"/>
      <c r="C17" s="12"/>
      <c r="D17" s="12"/>
      <c r="E17" s="12"/>
      <c r="F17" s="13"/>
      <c r="G17" s="12"/>
      <c r="H17" s="12"/>
      <c r="I17" s="12"/>
      <c r="J17" s="13"/>
      <c r="K17" s="12"/>
      <c r="L17" s="12"/>
      <c r="M17" s="12"/>
    </row>
    <row r="18" spans="1:13" ht="12.75">
      <c r="A18" s="2" t="s">
        <v>17</v>
      </c>
      <c r="B18" s="13"/>
      <c r="C18" s="12"/>
      <c r="D18" s="12"/>
      <c r="E18" s="12"/>
      <c r="F18" s="13"/>
      <c r="G18" s="12"/>
      <c r="H18" s="12"/>
      <c r="I18" s="12"/>
      <c r="J18" s="13"/>
      <c r="K18" s="12"/>
      <c r="L18" s="12"/>
      <c r="M18" s="12"/>
    </row>
    <row r="19" spans="1:13" ht="12.75">
      <c r="A19" s="2" t="s">
        <v>18</v>
      </c>
      <c r="B19" s="13"/>
      <c r="C19" s="12"/>
      <c r="D19" s="12"/>
      <c r="E19" s="12"/>
      <c r="F19" s="13"/>
      <c r="G19" s="12"/>
      <c r="H19" s="12"/>
      <c r="I19" s="12"/>
      <c r="J19" s="13"/>
      <c r="K19" s="12"/>
      <c r="L19" s="12"/>
      <c r="M19" s="12"/>
    </row>
    <row r="20" spans="1:13" ht="12.75">
      <c r="A20" s="2" t="s">
        <v>19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2005-12-23T12:02:45Z</cp:lastPrinted>
  <dcterms:created xsi:type="dcterms:W3CDTF">2005-12-23T07:41:16Z</dcterms:created>
  <dcterms:modified xsi:type="dcterms:W3CDTF">2006-06-06T16:55:09Z</dcterms:modified>
  <cp:category/>
  <cp:version/>
  <cp:contentType/>
  <cp:contentStatus/>
</cp:coreProperties>
</file>